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94126427-6FF9-4B6B-8828-ABE5D1D9F38C}" xr6:coauthVersionLast="47" xr6:coauthVersionMax="47" xr10:uidLastSave="{00000000-0000-0000-0000-000000000000}"/>
  <bookViews>
    <workbookView xWindow="-120" yWindow="-120" windowWidth="29040" windowHeight="15720" activeTab="1" xr2:uid="{0D449903-229A-4F0B-A2D2-4C1EA07EA117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I39" i="1" s="1"/>
  <c r="F39" i="1"/>
  <c r="G48" i="12"/>
  <c r="AC48" i="12"/>
  <c r="AD48" i="12"/>
  <c r="G9" i="12"/>
  <c r="G8" i="12" s="1"/>
  <c r="I9" i="12"/>
  <c r="I8" i="12" s="1"/>
  <c r="K9" i="12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K8" i="12" s="1"/>
  <c r="M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I20" i="1"/>
  <c r="I19" i="1"/>
  <c r="I18" i="1"/>
  <c r="I17" i="1"/>
  <c r="I16" i="1"/>
  <c r="I48" i="1"/>
  <c r="G27" i="1"/>
  <c r="G25" i="1"/>
  <c r="F40" i="1"/>
  <c r="G40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9" i="12"/>
  <c r="M8" i="12" s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4E6218A-0853-4F7B-BFC0-8CE6AA6B97B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0A1D66D-1E8E-4D9B-A9CA-C373512BCDD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44B17B9-7045-4BAA-90F7-3B765192164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7A390B5A-9AF8-4453-B8AB-3746E379160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412851C-B47B-424C-BEB7-56A5419FCFD5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A76A055-C6E2-4305-9859-DA0FCC495E8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<sst xmlns="http://schemas.openxmlformats.org/spreadsheetml/2006/main" count="273" uniqueCount="167">
  <si>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</si>
  <si>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</si>
  <si>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</si>
  <si>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</si>
  <si>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</si>
  <si>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</si>
  <si>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</si>
  <si>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</si>
  <si>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</si>
  <si>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</si>
  <si>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</si>
  <si>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</si>
  <si>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</si>
  <si>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</si>
  <si>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</si>
  <si>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</si>
  <si>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</si>
  <si>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</si>
  <si>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</si>
  <si>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</si>
  <si>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</si>
  <si>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</si>
  <si>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</si>
  <si>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</si>
  <si>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</si>
  <si>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</si>
  <si>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</si>
  <si>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</si>
  <si>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</si>
  <si>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</si>
  <si>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</si>
  <si>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</si>
  <si>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</si>
  <si>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</si>
  <si>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</si>
  <si>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</si>
  <si>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</si>
  <si>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</si>
  <si>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</si>
  <si>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</si>
  <si>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</si>
  <si>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</si>
  <si>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</si>
  <si>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Kotlářská</t>
  </si>
  <si>
    <t>Rozpočet:</t>
  </si>
  <si>
    <t>Misto</t>
  </si>
  <si>
    <t>Elektro</t>
  </si>
  <si>
    <t>Rozpočet</t>
  </si>
  <si>
    <t>Celkem za stavbu</t>
  </si>
  <si>
    <t>CZK</t>
  </si>
  <si>
    <t>Rekapitulace dílů</t>
  </si>
  <si>
    <t>Typ dílu</t>
  </si>
  <si>
    <t>10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</si>
  <si>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</si>
  <si>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</si>
  <si>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</si>
  <si>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</si>
  <si>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</si>
  <si>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</si>
  <si>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</si>
  <si>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</si>
  <si>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</si>
  <si>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</si>
  <si>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</si>
  <si>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</si>
  <si>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</si>
  <si>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</si>
  <si>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</si>
  <si>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</si>
  <si>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</si>
  <si>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</si>
  <si>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</si>
  <si>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</si>
  <si>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</si>
  <si>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</si>
  <si>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</si>
  <si>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</si>
  <si>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</si>
  <si>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</si>
  <si>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</si>
  <si>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</si>
  <si>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</si>
  <si>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10-1</t>
  </si>
  <si>
    <t>jistič 1x16A</t>
  </si>
  <si>
    <t>ks</t>
  </si>
  <si>
    <t>POL1_0</t>
  </si>
  <si>
    <t>10-2</t>
  </si>
  <si>
    <t>proudový chránič s jističem 10/2/003</t>
  </si>
  <si>
    <t>10-3</t>
  </si>
  <si>
    <t>proudový chránič s jističem 16/2/003</t>
  </si>
  <si>
    <t>10-4</t>
  </si>
  <si>
    <t>proudový chránič s jističem 25/2/003</t>
  </si>
  <si>
    <t>10-5</t>
  </si>
  <si>
    <t>hlavní vypínač 3x32A</t>
  </si>
  <si>
    <t>10-6</t>
  </si>
  <si>
    <t>3f propojovací lišta</t>
  </si>
  <si>
    <t>10-7</t>
  </si>
  <si>
    <t>N můstek</t>
  </si>
  <si>
    <t>10-8</t>
  </si>
  <si>
    <t>kabel CYKY 3x2,5</t>
  </si>
  <si>
    <t>m</t>
  </si>
  <si>
    <t>10-9</t>
  </si>
  <si>
    <t>kabel CYKY 3x1,5</t>
  </si>
  <si>
    <t>10-10</t>
  </si>
  <si>
    <t>kabel CYKY 5x16</t>
  </si>
  <si>
    <t>10-11</t>
  </si>
  <si>
    <t>krabice KU 68</t>
  </si>
  <si>
    <t>10-12</t>
  </si>
  <si>
    <t>krabice KU 250</t>
  </si>
  <si>
    <t>10-13</t>
  </si>
  <si>
    <t>krk 25mm</t>
  </si>
  <si>
    <t>10-14</t>
  </si>
  <si>
    <t>světlo vestavné do SDK – 34 W, 3550 lm, Ra 80, 4000K</t>
  </si>
  <si>
    <t>10-15</t>
  </si>
  <si>
    <t>světlo vestavné do SDK – 19 W, 1800 lm, Ra 80, 4000K</t>
  </si>
  <si>
    <t>10-16</t>
  </si>
  <si>
    <t>pohybové čidlo</t>
  </si>
  <si>
    <t>10-17</t>
  </si>
  <si>
    <t>DIN lišta</t>
  </si>
  <si>
    <t>10-18</t>
  </si>
  <si>
    <t>zásuvka jednoduchý rámeček</t>
  </si>
  <si>
    <t>10-19</t>
  </si>
  <si>
    <t>zásuvka dvojrámeček</t>
  </si>
  <si>
    <t>10-20</t>
  </si>
  <si>
    <t>spínač jednopólový č.1 komplet</t>
  </si>
  <si>
    <t>10-21</t>
  </si>
  <si>
    <t>podružný materiál</t>
  </si>
  <si>
    <t>10-22</t>
  </si>
  <si>
    <t>ventilátor axial stropní,  včetně stropní vyústky a prachového filtru</t>
  </si>
  <si>
    <t>10-23</t>
  </si>
  <si>
    <t>vyřezání drážek</t>
  </si>
  <si>
    <t>10-24</t>
  </si>
  <si>
    <t>vysekání drážek</t>
  </si>
  <si>
    <t>10-25</t>
  </si>
  <si>
    <t>uložení kabelů do drážky</t>
  </si>
  <si>
    <t>10-26</t>
  </si>
  <si>
    <t>vysekání krabic</t>
  </si>
  <si>
    <t>10-27</t>
  </si>
  <si>
    <t>uložení krabic</t>
  </si>
  <si>
    <t>10-28</t>
  </si>
  <si>
    <t>průraz 40</t>
  </si>
  <si>
    <t>10-29</t>
  </si>
  <si>
    <t>montáž světel</t>
  </si>
  <si>
    <t>10-30</t>
  </si>
  <si>
    <t>montáž zásuvek</t>
  </si>
  <si>
    <t>10-31</t>
  </si>
  <si>
    <t>montáž vypínačů</t>
  </si>
  <si>
    <t>10-32</t>
  </si>
  <si>
    <t>montáž čidel</t>
  </si>
  <si>
    <t>10-33</t>
  </si>
  <si>
    <t>montáž ventilátorů</t>
  </si>
  <si>
    <t>10-34</t>
  </si>
  <si>
    <t>oprava a zapojení rozvaděče vč. výroby ochranného, krytu a lakování dvířek</t>
  </si>
  <si>
    <t>10-38</t>
  </si>
  <si>
    <t>eletktrický senzorový vysoušeč rukou</t>
  </si>
  <si>
    <t>KS</t>
  </si>
  <si>
    <t>POL99_0</t>
  </si>
  <si>
    <t>10-35</t>
  </si>
  <si>
    <t>demontáže</t>
  </si>
  <si>
    <t>10-36</t>
  </si>
  <si>
    <t>revize</t>
  </si>
  <si>
    <t>10-37</t>
  </si>
  <si>
    <t>dopravné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</si>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</sst>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2738D5FC-99DF-4882-A0F1-9BF8FC38FBC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5F5BF-42E5-4764-BDC2-DB3FB0E87A6A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EB7B3-25A1-40CD-8C93-0A3E8F6927CA}">
  <sheetPr codeName="List5112">
    <tabColor rgb="FF66FF66"/>
  </sheetPr>
  <dimension ref="A1:O51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3" t="s">
        <v>23</v>
      </c>
      <c r="B16" s="184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3" t="s">
        <v>24</v>
      </c>
      <c r="B17" s="184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3" t="s">
        <v>25</v>
      </c>
      <c r="B18" s="184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3" t="s">
        <v>53</v>
      </c>
      <c r="B19" s="184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3" t="s">
        <v>54</v>
      </c>
      <c r="B20" s="184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Pol'!AC48</f>
        <v>0</v>
      </c>
      <c r="G39" s="148">
        <f>'Rozpočet Pol'!AD48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5"/>
      <c r="B47" s="173" t="s">
        <v>52</v>
      </c>
      <c r="C47" s="174" t="s">
        <v>46</v>
      </c>
      <c r="D47" s="175"/>
      <c r="E47" s="175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6"/>
      <c r="B48" s="169" t="s">
        <v>1</v>
      </c>
      <c r="C48" s="169"/>
      <c r="D48" s="170"/>
      <c r="E48" s="170"/>
      <c r="F48" s="179"/>
      <c r="G48" s="180"/>
      <c r="H48" s="180"/>
      <c r="I48" s="181">
        <f>I47</f>
        <v>0</v>
      </c>
      <c r="J48" s="181"/>
    </row>
    <row r="49" spans="6:10" x14ac:dyDescent="0.2">
      <c r="F49" s="182"/>
      <c r="G49" s="130"/>
      <c r="H49" s="182"/>
      <c r="I49" s="130"/>
      <c r="J49" s="130"/>
    </row>
    <row r="50" spans="6:10" x14ac:dyDescent="0.2">
      <c r="F50" s="182"/>
      <c r="G50" s="130"/>
      <c r="H50" s="182"/>
      <c r="I50" s="130"/>
      <c r="J50" s="130"/>
    </row>
    <row r="51" spans="6:10" x14ac:dyDescent="0.2">
      <c r="F51" s="182"/>
      <c r="G51" s="130"/>
      <c r="H51" s="182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821E5-C0CE-4548-9387-0FC5C5BAE3AD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650A8-5EEB-42C6-A8DE-0FF45A538B7D}">
  <sheetPr>
    <outlinePr summaryBelow="0"/>
  </sheetPr>
  <dimension ref="A1:BH5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5" t="s">
        <v>6</v>
      </c>
      <c r="B1" s="185"/>
      <c r="C1" s="185"/>
      <c r="D1" s="185"/>
      <c r="E1" s="185"/>
      <c r="F1" s="185"/>
      <c r="G1" s="185"/>
      <c r="AE1" t="s">
        <v>56</v>
      </c>
    </row>
    <row r="2" spans="1:60" ht="24.95" customHeight="1" x14ac:dyDescent="0.2">
      <c r="A2" s="192" t="s">
        <v>55</v>
      </c>
      <c r="B2" s="186"/>
      <c r="C2" s="187" t="s">
        <v>46</v>
      </c>
      <c r="D2" s="188"/>
      <c r="E2" s="188"/>
      <c r="F2" s="188"/>
      <c r="G2" s="194"/>
      <c r="AE2" t="s">
        <v>57</v>
      </c>
    </row>
    <row r="3" spans="1:60" ht="24.95" customHeight="1" x14ac:dyDescent="0.2">
      <c r="A3" s="193" t="s">
        <v>7</v>
      </c>
      <c r="B3" s="191"/>
      <c r="C3" s="189" t="s">
        <v>43</v>
      </c>
      <c r="D3" s="190"/>
      <c r="E3" s="190"/>
      <c r="F3" s="190"/>
      <c r="G3" s="195"/>
      <c r="AE3" t="s">
        <v>58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59</v>
      </c>
    </row>
    <row r="5" spans="1:60" hidden="1" x14ac:dyDescent="0.2">
      <c r="A5" s="196" t="s">
        <v>60</v>
      </c>
      <c r="B5" s="197"/>
      <c r="C5" s="198"/>
      <c r="D5" s="199"/>
      <c r="E5" s="199"/>
      <c r="F5" s="199"/>
      <c r="G5" s="200"/>
      <c r="AE5" t="s">
        <v>61</v>
      </c>
    </row>
    <row r="7" spans="1:60" ht="38.25" x14ac:dyDescent="0.2">
      <c r="A7" s="204" t="s">
        <v>62</v>
      </c>
      <c r="B7" s="205" t="s">
        <v>63</v>
      </c>
      <c r="C7" s="205" t="s">
        <v>64</v>
      </c>
      <c r="D7" s="204" t="s">
        <v>65</v>
      </c>
      <c r="E7" s="204" t="s">
        <v>66</v>
      </c>
      <c r="F7" s="201" t="s">
        <v>67</v>
      </c>
      <c r="G7" s="215" t="s">
        <v>28</v>
      </c>
      <c r="H7" s="216" t="s">
        <v>29</v>
      </c>
      <c r="I7" s="216" t="s">
        <v>68</v>
      </c>
      <c r="J7" s="216" t="s">
        <v>30</v>
      </c>
      <c r="K7" s="216" t="s">
        <v>69</v>
      </c>
      <c r="L7" s="216" t="s">
        <v>70</v>
      </c>
      <c r="M7" s="216" t="s">
        <v>71</v>
      </c>
      <c r="N7" s="216" t="s">
        <v>72</v>
      </c>
      <c r="O7" s="216" t="s">
        <v>73</v>
      </c>
      <c r="P7" s="216" t="s">
        <v>74</v>
      </c>
      <c r="Q7" s="216" t="s">
        <v>75</v>
      </c>
      <c r="R7" s="216" t="s">
        <v>76</v>
      </c>
      <c r="S7" s="216" t="s">
        <v>77</v>
      </c>
      <c r="T7" s="216" t="s">
        <v>78</v>
      </c>
      <c r="U7" s="207" t="s">
        <v>79</v>
      </c>
    </row>
    <row r="8" spans="1:60" x14ac:dyDescent="0.2">
      <c r="A8" s="217" t="s">
        <v>80</v>
      </c>
      <c r="B8" s="218" t="s">
        <v>52</v>
      </c>
      <c r="C8" s="219" t="s">
        <v>46</v>
      </c>
      <c r="D8" s="220"/>
      <c r="E8" s="221"/>
      <c r="F8" s="222"/>
      <c r="G8" s="222">
        <f>SUMIF(AE9:AE46,"&lt;&gt;NOR",G9:G46)</f>
        <v>0</v>
      </c>
      <c r="H8" s="222"/>
      <c r="I8" s="222">
        <f>SUM(I9:I46)</f>
        <v>0</v>
      </c>
      <c r="J8" s="222"/>
      <c r="K8" s="222">
        <f>SUM(K9:K46)</f>
        <v>0</v>
      </c>
      <c r="L8" s="222"/>
      <c r="M8" s="222">
        <f>SUM(M9:M46)</f>
        <v>0</v>
      </c>
      <c r="N8" s="206"/>
      <c r="O8" s="206">
        <f>SUM(O9:O46)</f>
        <v>0</v>
      </c>
      <c r="P8" s="206"/>
      <c r="Q8" s="206">
        <f>SUM(Q9:Q46)</f>
        <v>0</v>
      </c>
      <c r="R8" s="206"/>
      <c r="S8" s="206"/>
      <c r="T8" s="217"/>
      <c r="U8" s="206">
        <f>SUM(U9:U46)</f>
        <v>0</v>
      </c>
      <c r="AE8" t="s">
        <v>81</v>
      </c>
    </row>
    <row r="9" spans="1:60" outlineLevel="1" x14ac:dyDescent="0.2">
      <c r="A9" s="203">
        <v>1</v>
      </c>
      <c r="B9" s="208" t="s">
        <v>82</v>
      </c>
      <c r="C9" s="245" t="s">
        <v>83</v>
      </c>
      <c r="D9" s="209" t="s">
        <v>84</v>
      </c>
      <c r="E9" s="212">
        <v>6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15</v>
      </c>
      <c r="M9" s="214">
        <f>G9*(1+L9/100)</f>
        <v>0</v>
      </c>
      <c r="N9" s="210">
        <v>0</v>
      </c>
      <c r="O9" s="210">
        <f>ROUND(E9*N9,5)</f>
        <v>0</v>
      </c>
      <c r="P9" s="210">
        <v>0</v>
      </c>
      <c r="Q9" s="210">
        <f>ROUND(E9*P9,5)</f>
        <v>0</v>
      </c>
      <c r="R9" s="210"/>
      <c r="S9" s="210"/>
      <c r="T9" s="211">
        <v>0</v>
      </c>
      <c r="U9" s="210">
        <f>ROUND(E9*T9,2)</f>
        <v>0</v>
      </c>
      <c r="V9" s="202"/>
      <c r="W9" s="202"/>
      <c r="X9" s="202"/>
      <c r="Y9" s="202"/>
      <c r="Z9" s="202"/>
      <c r="AA9" s="202"/>
      <c r="AB9" s="202"/>
      <c r="AC9" s="202"/>
      <c r="AD9" s="202"/>
      <c r="AE9" s="202" t="s">
        <v>85</v>
      </c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03">
        <v>2</v>
      </c>
      <c r="B10" s="208" t="s">
        <v>86</v>
      </c>
      <c r="C10" s="245" t="s">
        <v>87</v>
      </c>
      <c r="D10" s="209" t="s">
        <v>84</v>
      </c>
      <c r="E10" s="212">
        <v>3</v>
      </c>
      <c r="F10" s="213"/>
      <c r="G10" s="214">
        <f>ROUND(E10*F10,2)</f>
        <v>0</v>
      </c>
      <c r="H10" s="213"/>
      <c r="I10" s="214">
        <f>ROUND(E10*H10,2)</f>
        <v>0</v>
      </c>
      <c r="J10" s="213"/>
      <c r="K10" s="214">
        <f>ROUND(E10*J10,2)</f>
        <v>0</v>
      </c>
      <c r="L10" s="214">
        <v>15</v>
      </c>
      <c r="M10" s="214">
        <f>G10*(1+L10/100)</f>
        <v>0</v>
      </c>
      <c r="N10" s="210">
        <v>0</v>
      </c>
      <c r="O10" s="210">
        <f>ROUND(E10*N10,5)</f>
        <v>0</v>
      </c>
      <c r="P10" s="210">
        <v>0</v>
      </c>
      <c r="Q10" s="210">
        <f>ROUND(E10*P10,5)</f>
        <v>0</v>
      </c>
      <c r="R10" s="210"/>
      <c r="S10" s="210"/>
      <c r="T10" s="211">
        <v>0</v>
      </c>
      <c r="U10" s="210">
        <f>ROUND(E10*T10,2)</f>
        <v>0</v>
      </c>
      <c r="V10" s="202"/>
      <c r="W10" s="202"/>
      <c r="X10" s="202"/>
      <c r="Y10" s="202"/>
      <c r="Z10" s="202"/>
      <c r="AA10" s="202"/>
      <c r="AB10" s="202"/>
      <c r="AC10" s="202"/>
      <c r="AD10" s="202"/>
      <c r="AE10" s="202" t="s">
        <v>85</v>
      </c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03">
        <v>3</v>
      </c>
      <c r="B11" s="208" t="s">
        <v>88</v>
      </c>
      <c r="C11" s="245" t="s">
        <v>89</v>
      </c>
      <c r="D11" s="209" t="s">
        <v>84</v>
      </c>
      <c r="E11" s="212">
        <v>3</v>
      </c>
      <c r="F11" s="213"/>
      <c r="G11" s="214">
        <f>ROUND(E11*F11,2)</f>
        <v>0</v>
      </c>
      <c r="H11" s="213"/>
      <c r="I11" s="214">
        <f>ROUND(E11*H11,2)</f>
        <v>0</v>
      </c>
      <c r="J11" s="213"/>
      <c r="K11" s="214">
        <f>ROUND(E11*J11,2)</f>
        <v>0</v>
      </c>
      <c r="L11" s="214">
        <v>15</v>
      </c>
      <c r="M11" s="214">
        <f>G11*(1+L11/100)</f>
        <v>0</v>
      </c>
      <c r="N11" s="210">
        <v>0</v>
      </c>
      <c r="O11" s="210">
        <f>ROUND(E11*N11,5)</f>
        <v>0</v>
      </c>
      <c r="P11" s="210">
        <v>0</v>
      </c>
      <c r="Q11" s="210">
        <f>ROUND(E11*P11,5)</f>
        <v>0</v>
      </c>
      <c r="R11" s="210"/>
      <c r="S11" s="210"/>
      <c r="T11" s="211">
        <v>0</v>
      </c>
      <c r="U11" s="210">
        <f>ROUND(E11*T11,2)</f>
        <v>0</v>
      </c>
      <c r="V11" s="202"/>
      <c r="W11" s="202"/>
      <c r="X11" s="202"/>
      <c r="Y11" s="202"/>
      <c r="Z11" s="202"/>
      <c r="AA11" s="202"/>
      <c r="AB11" s="202"/>
      <c r="AC11" s="202"/>
      <c r="AD11" s="202"/>
      <c r="AE11" s="202" t="s">
        <v>85</v>
      </c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03">
        <v>4</v>
      </c>
      <c r="B12" s="208" t="s">
        <v>90</v>
      </c>
      <c r="C12" s="245" t="s">
        <v>91</v>
      </c>
      <c r="D12" s="209" t="s">
        <v>84</v>
      </c>
      <c r="E12" s="212">
        <v>2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15</v>
      </c>
      <c r="M12" s="214">
        <f>G12*(1+L12/100)</f>
        <v>0</v>
      </c>
      <c r="N12" s="210">
        <v>0</v>
      </c>
      <c r="O12" s="210">
        <f>ROUND(E12*N12,5)</f>
        <v>0</v>
      </c>
      <c r="P12" s="210">
        <v>0</v>
      </c>
      <c r="Q12" s="210">
        <f>ROUND(E12*P12,5)</f>
        <v>0</v>
      </c>
      <c r="R12" s="210"/>
      <c r="S12" s="210"/>
      <c r="T12" s="211">
        <v>0</v>
      </c>
      <c r="U12" s="210">
        <f>ROUND(E12*T12,2)</f>
        <v>0</v>
      </c>
      <c r="V12" s="202"/>
      <c r="W12" s="202"/>
      <c r="X12" s="202"/>
      <c r="Y12" s="202"/>
      <c r="Z12" s="202"/>
      <c r="AA12" s="202"/>
      <c r="AB12" s="202"/>
      <c r="AC12" s="202"/>
      <c r="AD12" s="202"/>
      <c r="AE12" s="202" t="s">
        <v>85</v>
      </c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03">
        <v>5</v>
      </c>
      <c r="B13" s="208" t="s">
        <v>92</v>
      </c>
      <c r="C13" s="245" t="s">
        <v>93</v>
      </c>
      <c r="D13" s="209" t="s">
        <v>84</v>
      </c>
      <c r="E13" s="212">
        <v>1</v>
      </c>
      <c r="F13" s="213"/>
      <c r="G13" s="214">
        <f>ROUND(E13*F13,2)</f>
        <v>0</v>
      </c>
      <c r="H13" s="213"/>
      <c r="I13" s="214">
        <f>ROUND(E13*H13,2)</f>
        <v>0</v>
      </c>
      <c r="J13" s="213"/>
      <c r="K13" s="214">
        <f>ROUND(E13*J13,2)</f>
        <v>0</v>
      </c>
      <c r="L13" s="214">
        <v>15</v>
      </c>
      <c r="M13" s="214">
        <f>G13*(1+L13/100)</f>
        <v>0</v>
      </c>
      <c r="N13" s="210">
        <v>0</v>
      </c>
      <c r="O13" s="210">
        <f>ROUND(E13*N13,5)</f>
        <v>0</v>
      </c>
      <c r="P13" s="210">
        <v>0</v>
      </c>
      <c r="Q13" s="210">
        <f>ROUND(E13*P13,5)</f>
        <v>0</v>
      </c>
      <c r="R13" s="210"/>
      <c r="S13" s="210"/>
      <c r="T13" s="211">
        <v>0</v>
      </c>
      <c r="U13" s="210">
        <f>ROUND(E13*T13,2)</f>
        <v>0</v>
      </c>
      <c r="V13" s="202"/>
      <c r="W13" s="202"/>
      <c r="X13" s="202"/>
      <c r="Y13" s="202"/>
      <c r="Z13" s="202"/>
      <c r="AA13" s="202"/>
      <c r="AB13" s="202"/>
      <c r="AC13" s="202"/>
      <c r="AD13" s="202"/>
      <c r="AE13" s="202" t="s">
        <v>85</v>
      </c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03">
        <v>6</v>
      </c>
      <c r="B14" s="208" t="s">
        <v>94</v>
      </c>
      <c r="C14" s="245" t="s">
        <v>95</v>
      </c>
      <c r="D14" s="209" t="s">
        <v>84</v>
      </c>
      <c r="E14" s="212">
        <v>2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15</v>
      </c>
      <c r="M14" s="214">
        <f>G14*(1+L14/100)</f>
        <v>0</v>
      </c>
      <c r="N14" s="210">
        <v>0</v>
      </c>
      <c r="O14" s="210">
        <f>ROUND(E14*N14,5)</f>
        <v>0</v>
      </c>
      <c r="P14" s="210">
        <v>0</v>
      </c>
      <c r="Q14" s="210">
        <f>ROUND(E14*P14,5)</f>
        <v>0</v>
      </c>
      <c r="R14" s="210"/>
      <c r="S14" s="210"/>
      <c r="T14" s="211">
        <v>0</v>
      </c>
      <c r="U14" s="210">
        <f>ROUND(E14*T14,2)</f>
        <v>0</v>
      </c>
      <c r="V14" s="202"/>
      <c r="W14" s="202"/>
      <c r="X14" s="202"/>
      <c r="Y14" s="202"/>
      <c r="Z14" s="202"/>
      <c r="AA14" s="202"/>
      <c r="AB14" s="202"/>
      <c r="AC14" s="202"/>
      <c r="AD14" s="202"/>
      <c r="AE14" s="202" t="s">
        <v>85</v>
      </c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03">
        <v>7</v>
      </c>
      <c r="B15" s="208" t="s">
        <v>96</v>
      </c>
      <c r="C15" s="245" t="s">
        <v>97</v>
      </c>
      <c r="D15" s="209" t="s">
        <v>84</v>
      </c>
      <c r="E15" s="212">
        <v>2</v>
      </c>
      <c r="F15" s="213"/>
      <c r="G15" s="214">
        <f>ROUND(E15*F15,2)</f>
        <v>0</v>
      </c>
      <c r="H15" s="213"/>
      <c r="I15" s="214">
        <f>ROUND(E15*H15,2)</f>
        <v>0</v>
      </c>
      <c r="J15" s="213"/>
      <c r="K15" s="214">
        <f>ROUND(E15*J15,2)</f>
        <v>0</v>
      </c>
      <c r="L15" s="214">
        <v>15</v>
      </c>
      <c r="M15" s="214">
        <f>G15*(1+L15/100)</f>
        <v>0</v>
      </c>
      <c r="N15" s="210">
        <v>0</v>
      </c>
      <c r="O15" s="210">
        <f>ROUND(E15*N15,5)</f>
        <v>0</v>
      </c>
      <c r="P15" s="210">
        <v>0</v>
      </c>
      <c r="Q15" s="210">
        <f>ROUND(E15*P15,5)</f>
        <v>0</v>
      </c>
      <c r="R15" s="210"/>
      <c r="S15" s="210"/>
      <c r="T15" s="211">
        <v>0</v>
      </c>
      <c r="U15" s="210">
        <f>ROUND(E15*T15,2)</f>
        <v>0</v>
      </c>
      <c r="V15" s="202"/>
      <c r="W15" s="202"/>
      <c r="X15" s="202"/>
      <c r="Y15" s="202"/>
      <c r="Z15" s="202"/>
      <c r="AA15" s="202"/>
      <c r="AB15" s="202"/>
      <c r="AC15" s="202"/>
      <c r="AD15" s="202"/>
      <c r="AE15" s="202" t="s">
        <v>85</v>
      </c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03">
        <v>8</v>
      </c>
      <c r="B16" s="208" t="s">
        <v>98</v>
      </c>
      <c r="C16" s="245" t="s">
        <v>99</v>
      </c>
      <c r="D16" s="209" t="s">
        <v>100</v>
      </c>
      <c r="E16" s="212">
        <v>400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15</v>
      </c>
      <c r="M16" s="214">
        <f>G16*(1+L16/100)</f>
        <v>0</v>
      </c>
      <c r="N16" s="210">
        <v>0</v>
      </c>
      <c r="O16" s="210">
        <f>ROUND(E16*N16,5)</f>
        <v>0</v>
      </c>
      <c r="P16" s="210">
        <v>0</v>
      </c>
      <c r="Q16" s="210">
        <f>ROUND(E16*P16,5)</f>
        <v>0</v>
      </c>
      <c r="R16" s="210"/>
      <c r="S16" s="210"/>
      <c r="T16" s="211">
        <v>0</v>
      </c>
      <c r="U16" s="210">
        <f>ROUND(E16*T16,2)</f>
        <v>0</v>
      </c>
      <c r="V16" s="202"/>
      <c r="W16" s="202"/>
      <c r="X16" s="202"/>
      <c r="Y16" s="202"/>
      <c r="Z16" s="202"/>
      <c r="AA16" s="202"/>
      <c r="AB16" s="202"/>
      <c r="AC16" s="202"/>
      <c r="AD16" s="202"/>
      <c r="AE16" s="202" t="s">
        <v>85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03">
        <v>9</v>
      </c>
      <c r="B17" s="208" t="s">
        <v>101</v>
      </c>
      <c r="C17" s="245" t="s">
        <v>102</v>
      </c>
      <c r="D17" s="209" t="s">
        <v>100</v>
      </c>
      <c r="E17" s="212">
        <v>400</v>
      </c>
      <c r="F17" s="213"/>
      <c r="G17" s="214">
        <f>ROUND(E17*F17,2)</f>
        <v>0</v>
      </c>
      <c r="H17" s="213"/>
      <c r="I17" s="214">
        <f>ROUND(E17*H17,2)</f>
        <v>0</v>
      </c>
      <c r="J17" s="213"/>
      <c r="K17" s="214">
        <f>ROUND(E17*J17,2)</f>
        <v>0</v>
      </c>
      <c r="L17" s="214">
        <v>15</v>
      </c>
      <c r="M17" s="214">
        <f>G17*(1+L17/100)</f>
        <v>0</v>
      </c>
      <c r="N17" s="210">
        <v>0</v>
      </c>
      <c r="O17" s="210">
        <f>ROUND(E17*N17,5)</f>
        <v>0</v>
      </c>
      <c r="P17" s="210">
        <v>0</v>
      </c>
      <c r="Q17" s="210">
        <f>ROUND(E17*P17,5)</f>
        <v>0</v>
      </c>
      <c r="R17" s="210"/>
      <c r="S17" s="210"/>
      <c r="T17" s="211">
        <v>0</v>
      </c>
      <c r="U17" s="210">
        <f>ROUND(E17*T17,2)</f>
        <v>0</v>
      </c>
      <c r="V17" s="202"/>
      <c r="W17" s="202"/>
      <c r="X17" s="202"/>
      <c r="Y17" s="202"/>
      <c r="Z17" s="202"/>
      <c r="AA17" s="202"/>
      <c r="AB17" s="202"/>
      <c r="AC17" s="202"/>
      <c r="AD17" s="202"/>
      <c r="AE17" s="202" t="s">
        <v>85</v>
      </c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03">
        <v>10</v>
      </c>
      <c r="B18" s="208" t="s">
        <v>103</v>
      </c>
      <c r="C18" s="245" t="s">
        <v>104</v>
      </c>
      <c r="D18" s="209" t="s">
        <v>100</v>
      </c>
      <c r="E18" s="212">
        <v>40</v>
      </c>
      <c r="F18" s="213"/>
      <c r="G18" s="214">
        <f>ROUND(E18*F18,2)</f>
        <v>0</v>
      </c>
      <c r="H18" s="213"/>
      <c r="I18" s="214">
        <f>ROUND(E18*H18,2)</f>
        <v>0</v>
      </c>
      <c r="J18" s="213"/>
      <c r="K18" s="214">
        <f>ROUND(E18*J18,2)</f>
        <v>0</v>
      </c>
      <c r="L18" s="214">
        <v>15</v>
      </c>
      <c r="M18" s="214">
        <f>G18*(1+L18/100)</f>
        <v>0</v>
      </c>
      <c r="N18" s="210">
        <v>0</v>
      </c>
      <c r="O18" s="210">
        <f>ROUND(E18*N18,5)</f>
        <v>0</v>
      </c>
      <c r="P18" s="210">
        <v>0</v>
      </c>
      <c r="Q18" s="210">
        <f>ROUND(E18*P18,5)</f>
        <v>0</v>
      </c>
      <c r="R18" s="210"/>
      <c r="S18" s="210"/>
      <c r="T18" s="211">
        <v>0</v>
      </c>
      <c r="U18" s="210">
        <f>ROUND(E18*T18,2)</f>
        <v>0</v>
      </c>
      <c r="V18" s="202"/>
      <c r="W18" s="202"/>
      <c r="X18" s="202"/>
      <c r="Y18" s="202"/>
      <c r="Z18" s="202"/>
      <c r="AA18" s="202"/>
      <c r="AB18" s="202"/>
      <c r="AC18" s="202"/>
      <c r="AD18" s="202"/>
      <c r="AE18" s="202" t="s">
        <v>85</v>
      </c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03">
        <v>11</v>
      </c>
      <c r="B19" s="208" t="s">
        <v>105</v>
      </c>
      <c r="C19" s="245" t="s">
        <v>106</v>
      </c>
      <c r="D19" s="209" t="s">
        <v>84</v>
      </c>
      <c r="E19" s="212">
        <v>18</v>
      </c>
      <c r="F19" s="213"/>
      <c r="G19" s="214">
        <f>ROUND(E19*F19,2)</f>
        <v>0</v>
      </c>
      <c r="H19" s="213"/>
      <c r="I19" s="214">
        <f>ROUND(E19*H19,2)</f>
        <v>0</v>
      </c>
      <c r="J19" s="213"/>
      <c r="K19" s="214">
        <f>ROUND(E19*J19,2)</f>
        <v>0</v>
      </c>
      <c r="L19" s="214">
        <v>15</v>
      </c>
      <c r="M19" s="214">
        <f>G19*(1+L19/100)</f>
        <v>0</v>
      </c>
      <c r="N19" s="210">
        <v>0</v>
      </c>
      <c r="O19" s="210">
        <f>ROUND(E19*N19,5)</f>
        <v>0</v>
      </c>
      <c r="P19" s="210">
        <v>0</v>
      </c>
      <c r="Q19" s="210">
        <f>ROUND(E19*P19,5)</f>
        <v>0</v>
      </c>
      <c r="R19" s="210"/>
      <c r="S19" s="210"/>
      <c r="T19" s="211">
        <v>0</v>
      </c>
      <c r="U19" s="210">
        <f>ROUND(E19*T19,2)</f>
        <v>0</v>
      </c>
      <c r="V19" s="202"/>
      <c r="W19" s="202"/>
      <c r="X19" s="202"/>
      <c r="Y19" s="202"/>
      <c r="Z19" s="202"/>
      <c r="AA19" s="202"/>
      <c r="AB19" s="202"/>
      <c r="AC19" s="202"/>
      <c r="AD19" s="202"/>
      <c r="AE19" s="202" t="s">
        <v>85</v>
      </c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03">
        <v>12</v>
      </c>
      <c r="B20" s="208" t="s">
        <v>107</v>
      </c>
      <c r="C20" s="245" t="s">
        <v>108</v>
      </c>
      <c r="D20" s="209" t="s">
        <v>84</v>
      </c>
      <c r="E20" s="212">
        <v>2</v>
      </c>
      <c r="F20" s="213"/>
      <c r="G20" s="214">
        <f>ROUND(E20*F20,2)</f>
        <v>0</v>
      </c>
      <c r="H20" s="213"/>
      <c r="I20" s="214">
        <f>ROUND(E20*H20,2)</f>
        <v>0</v>
      </c>
      <c r="J20" s="213"/>
      <c r="K20" s="214">
        <f>ROUND(E20*J20,2)</f>
        <v>0</v>
      </c>
      <c r="L20" s="214">
        <v>15</v>
      </c>
      <c r="M20" s="214">
        <f>G20*(1+L20/100)</f>
        <v>0</v>
      </c>
      <c r="N20" s="210">
        <v>0</v>
      </c>
      <c r="O20" s="210">
        <f>ROUND(E20*N20,5)</f>
        <v>0</v>
      </c>
      <c r="P20" s="210">
        <v>0</v>
      </c>
      <c r="Q20" s="210">
        <f>ROUND(E20*P20,5)</f>
        <v>0</v>
      </c>
      <c r="R20" s="210"/>
      <c r="S20" s="210"/>
      <c r="T20" s="211">
        <v>0</v>
      </c>
      <c r="U20" s="210">
        <f>ROUND(E20*T20,2)</f>
        <v>0</v>
      </c>
      <c r="V20" s="202"/>
      <c r="W20" s="202"/>
      <c r="X20" s="202"/>
      <c r="Y20" s="202"/>
      <c r="Z20" s="202"/>
      <c r="AA20" s="202"/>
      <c r="AB20" s="202"/>
      <c r="AC20" s="202"/>
      <c r="AD20" s="202"/>
      <c r="AE20" s="202" t="s">
        <v>85</v>
      </c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03">
        <v>13</v>
      </c>
      <c r="B21" s="208" t="s">
        <v>109</v>
      </c>
      <c r="C21" s="245" t="s">
        <v>110</v>
      </c>
      <c r="D21" s="209" t="s">
        <v>84</v>
      </c>
      <c r="E21" s="212">
        <v>25</v>
      </c>
      <c r="F21" s="213"/>
      <c r="G21" s="214">
        <f>ROUND(E21*F21,2)</f>
        <v>0</v>
      </c>
      <c r="H21" s="213"/>
      <c r="I21" s="214">
        <f>ROUND(E21*H21,2)</f>
        <v>0</v>
      </c>
      <c r="J21" s="213"/>
      <c r="K21" s="214">
        <f>ROUND(E21*J21,2)</f>
        <v>0</v>
      </c>
      <c r="L21" s="214">
        <v>15</v>
      </c>
      <c r="M21" s="214">
        <f>G21*(1+L21/100)</f>
        <v>0</v>
      </c>
      <c r="N21" s="210">
        <v>0</v>
      </c>
      <c r="O21" s="210">
        <f>ROUND(E21*N21,5)</f>
        <v>0</v>
      </c>
      <c r="P21" s="210">
        <v>0</v>
      </c>
      <c r="Q21" s="210">
        <f>ROUND(E21*P21,5)</f>
        <v>0</v>
      </c>
      <c r="R21" s="210"/>
      <c r="S21" s="210"/>
      <c r="T21" s="211">
        <v>0</v>
      </c>
      <c r="U21" s="210">
        <f>ROUND(E21*T21,2)</f>
        <v>0</v>
      </c>
      <c r="V21" s="202"/>
      <c r="W21" s="202"/>
      <c r="X21" s="202"/>
      <c r="Y21" s="202"/>
      <c r="Z21" s="202"/>
      <c r="AA21" s="202"/>
      <c r="AB21" s="202"/>
      <c r="AC21" s="202"/>
      <c r="AD21" s="202"/>
      <c r="AE21" s="202" t="s">
        <v>85</v>
      </c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ht="22.5" outlineLevel="1" x14ac:dyDescent="0.2">
      <c r="A22" s="203">
        <v>14</v>
      </c>
      <c r="B22" s="208" t="s">
        <v>111</v>
      </c>
      <c r="C22" s="245" t="s">
        <v>112</v>
      </c>
      <c r="D22" s="209" t="s">
        <v>84</v>
      </c>
      <c r="E22" s="212">
        <v>14</v>
      </c>
      <c r="F22" s="213"/>
      <c r="G22" s="214">
        <f>ROUND(E22*F22,2)</f>
        <v>0</v>
      </c>
      <c r="H22" s="213"/>
      <c r="I22" s="214">
        <f>ROUND(E22*H22,2)</f>
        <v>0</v>
      </c>
      <c r="J22" s="213"/>
      <c r="K22" s="214">
        <f>ROUND(E22*J22,2)</f>
        <v>0</v>
      </c>
      <c r="L22" s="214">
        <v>15</v>
      </c>
      <c r="M22" s="214">
        <f>G22*(1+L22/100)</f>
        <v>0</v>
      </c>
      <c r="N22" s="210">
        <v>0</v>
      </c>
      <c r="O22" s="210">
        <f>ROUND(E22*N22,5)</f>
        <v>0</v>
      </c>
      <c r="P22" s="210">
        <v>0</v>
      </c>
      <c r="Q22" s="210">
        <f>ROUND(E22*P22,5)</f>
        <v>0</v>
      </c>
      <c r="R22" s="210"/>
      <c r="S22" s="210"/>
      <c r="T22" s="211">
        <v>0</v>
      </c>
      <c r="U22" s="210">
        <f>ROUND(E22*T22,2)</f>
        <v>0</v>
      </c>
      <c r="V22" s="202"/>
      <c r="W22" s="202"/>
      <c r="X22" s="202"/>
      <c r="Y22" s="202"/>
      <c r="Z22" s="202"/>
      <c r="AA22" s="202"/>
      <c r="AB22" s="202"/>
      <c r="AC22" s="202"/>
      <c r="AD22" s="202"/>
      <c r="AE22" s="202" t="s">
        <v>85</v>
      </c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spans="1:60" ht="22.5" outlineLevel="1" x14ac:dyDescent="0.2">
      <c r="A23" s="203">
        <v>15</v>
      </c>
      <c r="B23" s="208" t="s">
        <v>113</v>
      </c>
      <c r="C23" s="245" t="s">
        <v>114</v>
      </c>
      <c r="D23" s="209" t="s">
        <v>84</v>
      </c>
      <c r="E23" s="212">
        <v>8</v>
      </c>
      <c r="F23" s="213"/>
      <c r="G23" s="214">
        <f>ROUND(E23*F23,2)</f>
        <v>0</v>
      </c>
      <c r="H23" s="213"/>
      <c r="I23" s="214">
        <f>ROUND(E23*H23,2)</f>
        <v>0</v>
      </c>
      <c r="J23" s="213"/>
      <c r="K23" s="214">
        <f>ROUND(E23*J23,2)</f>
        <v>0</v>
      </c>
      <c r="L23" s="214">
        <v>15</v>
      </c>
      <c r="M23" s="214">
        <f>G23*(1+L23/100)</f>
        <v>0</v>
      </c>
      <c r="N23" s="210">
        <v>0</v>
      </c>
      <c r="O23" s="210">
        <f>ROUND(E23*N23,5)</f>
        <v>0</v>
      </c>
      <c r="P23" s="210">
        <v>0</v>
      </c>
      <c r="Q23" s="210">
        <f>ROUND(E23*P23,5)</f>
        <v>0</v>
      </c>
      <c r="R23" s="210"/>
      <c r="S23" s="210"/>
      <c r="T23" s="211">
        <v>0</v>
      </c>
      <c r="U23" s="210">
        <f>ROUND(E23*T23,2)</f>
        <v>0</v>
      </c>
      <c r="V23" s="202"/>
      <c r="W23" s="202"/>
      <c r="X23" s="202"/>
      <c r="Y23" s="202"/>
      <c r="Z23" s="202"/>
      <c r="AA23" s="202"/>
      <c r="AB23" s="202"/>
      <c r="AC23" s="202"/>
      <c r="AD23" s="202"/>
      <c r="AE23" s="202" t="s">
        <v>85</v>
      </c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spans="1:60" outlineLevel="1" x14ac:dyDescent="0.2">
      <c r="A24" s="203">
        <v>16</v>
      </c>
      <c r="B24" s="208" t="s">
        <v>115</v>
      </c>
      <c r="C24" s="245" t="s">
        <v>116</v>
      </c>
      <c r="D24" s="209" t="s">
        <v>100</v>
      </c>
      <c r="E24" s="212">
        <v>4</v>
      </c>
      <c r="F24" s="213"/>
      <c r="G24" s="214">
        <f>ROUND(E24*F24,2)</f>
        <v>0</v>
      </c>
      <c r="H24" s="213"/>
      <c r="I24" s="214">
        <f>ROUND(E24*H24,2)</f>
        <v>0</v>
      </c>
      <c r="J24" s="213"/>
      <c r="K24" s="214">
        <f>ROUND(E24*J24,2)</f>
        <v>0</v>
      </c>
      <c r="L24" s="214">
        <v>15</v>
      </c>
      <c r="M24" s="214">
        <f>G24*(1+L24/100)</f>
        <v>0</v>
      </c>
      <c r="N24" s="210">
        <v>0</v>
      </c>
      <c r="O24" s="210">
        <f>ROUND(E24*N24,5)</f>
        <v>0</v>
      </c>
      <c r="P24" s="210">
        <v>0</v>
      </c>
      <c r="Q24" s="210">
        <f>ROUND(E24*P24,5)</f>
        <v>0</v>
      </c>
      <c r="R24" s="210"/>
      <c r="S24" s="210"/>
      <c r="T24" s="211">
        <v>0</v>
      </c>
      <c r="U24" s="210">
        <f>ROUND(E24*T24,2)</f>
        <v>0</v>
      </c>
      <c r="V24" s="202"/>
      <c r="W24" s="202"/>
      <c r="X24" s="202"/>
      <c r="Y24" s="202"/>
      <c r="Z24" s="202"/>
      <c r="AA24" s="202"/>
      <c r="AB24" s="202"/>
      <c r="AC24" s="202"/>
      <c r="AD24" s="202"/>
      <c r="AE24" s="202" t="s">
        <v>85</v>
      </c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spans="1:60" outlineLevel="1" x14ac:dyDescent="0.2">
      <c r="A25" s="203">
        <v>17</v>
      </c>
      <c r="B25" s="208" t="s">
        <v>117</v>
      </c>
      <c r="C25" s="245" t="s">
        <v>118</v>
      </c>
      <c r="D25" s="209" t="s">
        <v>100</v>
      </c>
      <c r="E25" s="212">
        <v>2</v>
      </c>
      <c r="F25" s="213"/>
      <c r="G25" s="214">
        <f>ROUND(E25*F25,2)</f>
        <v>0</v>
      </c>
      <c r="H25" s="213"/>
      <c r="I25" s="214">
        <f>ROUND(E25*H25,2)</f>
        <v>0</v>
      </c>
      <c r="J25" s="213"/>
      <c r="K25" s="214">
        <f>ROUND(E25*J25,2)</f>
        <v>0</v>
      </c>
      <c r="L25" s="214">
        <v>15</v>
      </c>
      <c r="M25" s="214">
        <f>G25*(1+L25/100)</f>
        <v>0</v>
      </c>
      <c r="N25" s="210">
        <v>0</v>
      </c>
      <c r="O25" s="210">
        <f>ROUND(E25*N25,5)</f>
        <v>0</v>
      </c>
      <c r="P25" s="210">
        <v>0</v>
      </c>
      <c r="Q25" s="210">
        <f>ROUND(E25*P25,5)</f>
        <v>0</v>
      </c>
      <c r="R25" s="210"/>
      <c r="S25" s="210"/>
      <c r="T25" s="211">
        <v>0</v>
      </c>
      <c r="U25" s="210">
        <f>ROUND(E25*T25,2)</f>
        <v>0</v>
      </c>
      <c r="V25" s="202"/>
      <c r="W25" s="202"/>
      <c r="X25" s="202"/>
      <c r="Y25" s="202"/>
      <c r="Z25" s="202"/>
      <c r="AA25" s="202"/>
      <c r="AB25" s="202"/>
      <c r="AC25" s="202"/>
      <c r="AD25" s="202"/>
      <c r="AE25" s="202" t="s">
        <v>85</v>
      </c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03">
        <v>18</v>
      </c>
      <c r="B26" s="208" t="s">
        <v>119</v>
      </c>
      <c r="C26" s="245" t="s">
        <v>120</v>
      </c>
      <c r="D26" s="209" t="s">
        <v>100</v>
      </c>
      <c r="E26" s="212">
        <v>3</v>
      </c>
      <c r="F26" s="213"/>
      <c r="G26" s="214">
        <f>ROUND(E26*F26,2)</f>
        <v>0</v>
      </c>
      <c r="H26" s="213"/>
      <c r="I26" s="214">
        <f>ROUND(E26*H26,2)</f>
        <v>0</v>
      </c>
      <c r="J26" s="213"/>
      <c r="K26" s="214">
        <f>ROUND(E26*J26,2)</f>
        <v>0</v>
      </c>
      <c r="L26" s="214">
        <v>15</v>
      </c>
      <c r="M26" s="214">
        <f>G26*(1+L26/100)</f>
        <v>0</v>
      </c>
      <c r="N26" s="210">
        <v>0</v>
      </c>
      <c r="O26" s="210">
        <f>ROUND(E26*N26,5)</f>
        <v>0</v>
      </c>
      <c r="P26" s="210">
        <v>0</v>
      </c>
      <c r="Q26" s="210">
        <f>ROUND(E26*P26,5)</f>
        <v>0</v>
      </c>
      <c r="R26" s="210"/>
      <c r="S26" s="210"/>
      <c r="T26" s="211">
        <v>0</v>
      </c>
      <c r="U26" s="210">
        <f>ROUND(E26*T26,2)</f>
        <v>0</v>
      </c>
      <c r="V26" s="202"/>
      <c r="W26" s="202"/>
      <c r="X26" s="202"/>
      <c r="Y26" s="202"/>
      <c r="Z26" s="202"/>
      <c r="AA26" s="202"/>
      <c r="AB26" s="202"/>
      <c r="AC26" s="202"/>
      <c r="AD26" s="202"/>
      <c r="AE26" s="202" t="s">
        <v>85</v>
      </c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03">
        <v>19</v>
      </c>
      <c r="B27" s="208" t="s">
        <v>121</v>
      </c>
      <c r="C27" s="245" t="s">
        <v>122</v>
      </c>
      <c r="D27" s="209" t="s">
        <v>100</v>
      </c>
      <c r="E27" s="212">
        <v>6</v>
      </c>
      <c r="F27" s="213"/>
      <c r="G27" s="214">
        <f>ROUND(E27*F27,2)</f>
        <v>0</v>
      </c>
      <c r="H27" s="213"/>
      <c r="I27" s="214">
        <f>ROUND(E27*H27,2)</f>
        <v>0</v>
      </c>
      <c r="J27" s="213"/>
      <c r="K27" s="214">
        <f>ROUND(E27*J27,2)</f>
        <v>0</v>
      </c>
      <c r="L27" s="214">
        <v>15</v>
      </c>
      <c r="M27" s="214">
        <f>G27*(1+L27/100)</f>
        <v>0</v>
      </c>
      <c r="N27" s="210">
        <v>0</v>
      </c>
      <c r="O27" s="210">
        <f>ROUND(E27*N27,5)</f>
        <v>0</v>
      </c>
      <c r="P27" s="210">
        <v>0</v>
      </c>
      <c r="Q27" s="210">
        <f>ROUND(E27*P27,5)</f>
        <v>0</v>
      </c>
      <c r="R27" s="210"/>
      <c r="S27" s="210"/>
      <c r="T27" s="211">
        <v>0</v>
      </c>
      <c r="U27" s="210">
        <f>ROUND(E27*T27,2)</f>
        <v>0</v>
      </c>
      <c r="V27" s="202"/>
      <c r="W27" s="202"/>
      <c r="X27" s="202"/>
      <c r="Y27" s="202"/>
      <c r="Z27" s="202"/>
      <c r="AA27" s="202"/>
      <c r="AB27" s="202"/>
      <c r="AC27" s="202"/>
      <c r="AD27" s="202"/>
      <c r="AE27" s="202" t="s">
        <v>85</v>
      </c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spans="1:60" outlineLevel="1" x14ac:dyDescent="0.2">
      <c r="A28" s="203">
        <v>20</v>
      </c>
      <c r="B28" s="208" t="s">
        <v>123</v>
      </c>
      <c r="C28" s="245" t="s">
        <v>124</v>
      </c>
      <c r="D28" s="209" t="s">
        <v>84</v>
      </c>
      <c r="E28" s="212">
        <v>6</v>
      </c>
      <c r="F28" s="213"/>
      <c r="G28" s="214">
        <f>ROUND(E28*F28,2)</f>
        <v>0</v>
      </c>
      <c r="H28" s="213"/>
      <c r="I28" s="214">
        <f>ROUND(E28*H28,2)</f>
        <v>0</v>
      </c>
      <c r="J28" s="213"/>
      <c r="K28" s="214">
        <f>ROUND(E28*J28,2)</f>
        <v>0</v>
      </c>
      <c r="L28" s="214">
        <v>15</v>
      </c>
      <c r="M28" s="214">
        <f>G28*(1+L28/100)</f>
        <v>0</v>
      </c>
      <c r="N28" s="210">
        <v>0</v>
      </c>
      <c r="O28" s="210">
        <f>ROUND(E28*N28,5)</f>
        <v>0</v>
      </c>
      <c r="P28" s="210">
        <v>0</v>
      </c>
      <c r="Q28" s="210">
        <f>ROUND(E28*P28,5)</f>
        <v>0</v>
      </c>
      <c r="R28" s="210"/>
      <c r="S28" s="210"/>
      <c r="T28" s="211">
        <v>0</v>
      </c>
      <c r="U28" s="210">
        <f>ROUND(E28*T28,2)</f>
        <v>0</v>
      </c>
      <c r="V28" s="202"/>
      <c r="W28" s="202"/>
      <c r="X28" s="202"/>
      <c r="Y28" s="202"/>
      <c r="Z28" s="202"/>
      <c r="AA28" s="202"/>
      <c r="AB28" s="202"/>
      <c r="AC28" s="202"/>
      <c r="AD28" s="202"/>
      <c r="AE28" s="202" t="s">
        <v>85</v>
      </c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spans="1:60" outlineLevel="1" x14ac:dyDescent="0.2">
      <c r="A29" s="203">
        <v>21</v>
      </c>
      <c r="B29" s="208" t="s">
        <v>125</v>
      </c>
      <c r="C29" s="245" t="s">
        <v>126</v>
      </c>
      <c r="D29" s="209" t="s">
        <v>84</v>
      </c>
      <c r="E29" s="212">
        <v>1</v>
      </c>
      <c r="F29" s="213"/>
      <c r="G29" s="214">
        <f>ROUND(E29*F29,2)</f>
        <v>0</v>
      </c>
      <c r="H29" s="213"/>
      <c r="I29" s="214">
        <f>ROUND(E29*H29,2)</f>
        <v>0</v>
      </c>
      <c r="J29" s="213"/>
      <c r="K29" s="214">
        <f>ROUND(E29*J29,2)</f>
        <v>0</v>
      </c>
      <c r="L29" s="214">
        <v>15</v>
      </c>
      <c r="M29" s="214">
        <f>G29*(1+L29/100)</f>
        <v>0</v>
      </c>
      <c r="N29" s="210">
        <v>0</v>
      </c>
      <c r="O29" s="210">
        <f>ROUND(E29*N29,5)</f>
        <v>0</v>
      </c>
      <c r="P29" s="210">
        <v>0</v>
      </c>
      <c r="Q29" s="210">
        <f>ROUND(E29*P29,5)</f>
        <v>0</v>
      </c>
      <c r="R29" s="210"/>
      <c r="S29" s="210"/>
      <c r="T29" s="211">
        <v>0</v>
      </c>
      <c r="U29" s="210">
        <f>ROUND(E29*T29,2)</f>
        <v>0</v>
      </c>
      <c r="V29" s="202"/>
      <c r="W29" s="202"/>
      <c r="X29" s="202"/>
      <c r="Y29" s="202"/>
      <c r="Z29" s="202"/>
      <c r="AA29" s="202"/>
      <c r="AB29" s="202"/>
      <c r="AC29" s="202"/>
      <c r="AD29" s="202"/>
      <c r="AE29" s="202" t="s">
        <v>85</v>
      </c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spans="1:60" ht="22.5" outlineLevel="1" x14ac:dyDescent="0.2">
      <c r="A30" s="203">
        <v>22</v>
      </c>
      <c r="B30" s="208" t="s">
        <v>127</v>
      </c>
      <c r="C30" s="245" t="s">
        <v>128</v>
      </c>
      <c r="D30" s="209" t="s">
        <v>84</v>
      </c>
      <c r="E30" s="212">
        <v>6</v>
      </c>
      <c r="F30" s="213"/>
      <c r="G30" s="214">
        <f>ROUND(E30*F30,2)</f>
        <v>0</v>
      </c>
      <c r="H30" s="213"/>
      <c r="I30" s="214">
        <f>ROUND(E30*H30,2)</f>
        <v>0</v>
      </c>
      <c r="J30" s="213"/>
      <c r="K30" s="214">
        <f>ROUND(E30*J30,2)</f>
        <v>0</v>
      </c>
      <c r="L30" s="214">
        <v>15</v>
      </c>
      <c r="M30" s="214">
        <f>G30*(1+L30/100)</f>
        <v>0</v>
      </c>
      <c r="N30" s="210">
        <v>0</v>
      </c>
      <c r="O30" s="210">
        <f>ROUND(E30*N30,5)</f>
        <v>0</v>
      </c>
      <c r="P30" s="210">
        <v>0</v>
      </c>
      <c r="Q30" s="210">
        <f>ROUND(E30*P30,5)</f>
        <v>0</v>
      </c>
      <c r="R30" s="210"/>
      <c r="S30" s="210"/>
      <c r="T30" s="211">
        <v>0</v>
      </c>
      <c r="U30" s="210">
        <f>ROUND(E30*T30,2)</f>
        <v>0</v>
      </c>
      <c r="V30" s="202"/>
      <c r="W30" s="202"/>
      <c r="X30" s="202"/>
      <c r="Y30" s="202"/>
      <c r="Z30" s="202"/>
      <c r="AA30" s="202"/>
      <c r="AB30" s="202"/>
      <c r="AC30" s="202"/>
      <c r="AD30" s="202"/>
      <c r="AE30" s="202" t="s">
        <v>85</v>
      </c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03">
        <v>23</v>
      </c>
      <c r="B31" s="208" t="s">
        <v>129</v>
      </c>
      <c r="C31" s="245" t="s">
        <v>130</v>
      </c>
      <c r="D31" s="209" t="s">
        <v>100</v>
      </c>
      <c r="E31" s="212">
        <v>40</v>
      </c>
      <c r="F31" s="213"/>
      <c r="G31" s="214">
        <f>ROUND(E31*F31,2)</f>
        <v>0</v>
      </c>
      <c r="H31" s="213"/>
      <c r="I31" s="214">
        <f>ROUND(E31*H31,2)</f>
        <v>0</v>
      </c>
      <c r="J31" s="213"/>
      <c r="K31" s="214">
        <f>ROUND(E31*J31,2)</f>
        <v>0</v>
      </c>
      <c r="L31" s="214">
        <v>15</v>
      </c>
      <c r="M31" s="214">
        <f>G31*(1+L31/100)</f>
        <v>0</v>
      </c>
      <c r="N31" s="210">
        <v>0</v>
      </c>
      <c r="O31" s="210">
        <f>ROUND(E31*N31,5)</f>
        <v>0</v>
      </c>
      <c r="P31" s="210">
        <v>0</v>
      </c>
      <c r="Q31" s="210">
        <f>ROUND(E31*P31,5)</f>
        <v>0</v>
      </c>
      <c r="R31" s="210"/>
      <c r="S31" s="210"/>
      <c r="T31" s="211">
        <v>0</v>
      </c>
      <c r="U31" s="210">
        <f>ROUND(E31*T31,2)</f>
        <v>0</v>
      </c>
      <c r="V31" s="202"/>
      <c r="W31" s="202"/>
      <c r="X31" s="202"/>
      <c r="Y31" s="202"/>
      <c r="Z31" s="202"/>
      <c r="AA31" s="202"/>
      <c r="AB31" s="202"/>
      <c r="AC31" s="202"/>
      <c r="AD31" s="202"/>
      <c r="AE31" s="202" t="s">
        <v>85</v>
      </c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spans="1:60" outlineLevel="1" x14ac:dyDescent="0.2">
      <c r="A32" s="203">
        <v>24</v>
      </c>
      <c r="B32" s="208" t="s">
        <v>131</v>
      </c>
      <c r="C32" s="245" t="s">
        <v>132</v>
      </c>
      <c r="D32" s="209" t="s">
        <v>100</v>
      </c>
      <c r="E32" s="212">
        <v>40</v>
      </c>
      <c r="F32" s="213"/>
      <c r="G32" s="214">
        <f>ROUND(E32*F32,2)</f>
        <v>0</v>
      </c>
      <c r="H32" s="213"/>
      <c r="I32" s="214">
        <f>ROUND(E32*H32,2)</f>
        <v>0</v>
      </c>
      <c r="J32" s="213"/>
      <c r="K32" s="214">
        <f>ROUND(E32*J32,2)</f>
        <v>0</v>
      </c>
      <c r="L32" s="214">
        <v>15</v>
      </c>
      <c r="M32" s="214">
        <f>G32*(1+L32/100)</f>
        <v>0</v>
      </c>
      <c r="N32" s="210">
        <v>0</v>
      </c>
      <c r="O32" s="210">
        <f>ROUND(E32*N32,5)</f>
        <v>0</v>
      </c>
      <c r="P32" s="210">
        <v>0</v>
      </c>
      <c r="Q32" s="210">
        <f>ROUND(E32*P32,5)</f>
        <v>0</v>
      </c>
      <c r="R32" s="210"/>
      <c r="S32" s="210"/>
      <c r="T32" s="211">
        <v>0</v>
      </c>
      <c r="U32" s="210">
        <f>ROUND(E32*T32,2)</f>
        <v>0</v>
      </c>
      <c r="V32" s="202"/>
      <c r="W32" s="202"/>
      <c r="X32" s="202"/>
      <c r="Y32" s="202"/>
      <c r="Z32" s="202"/>
      <c r="AA32" s="202"/>
      <c r="AB32" s="202"/>
      <c r="AC32" s="202"/>
      <c r="AD32" s="202"/>
      <c r="AE32" s="202" t="s">
        <v>85</v>
      </c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outlineLevel="1" x14ac:dyDescent="0.2">
      <c r="A33" s="203">
        <v>25</v>
      </c>
      <c r="B33" s="208" t="s">
        <v>133</v>
      </c>
      <c r="C33" s="245" t="s">
        <v>134</v>
      </c>
      <c r="D33" s="209" t="s">
        <v>84</v>
      </c>
      <c r="E33" s="212">
        <v>860</v>
      </c>
      <c r="F33" s="213"/>
      <c r="G33" s="214">
        <f>ROUND(E33*F33,2)</f>
        <v>0</v>
      </c>
      <c r="H33" s="213"/>
      <c r="I33" s="214">
        <f>ROUND(E33*H33,2)</f>
        <v>0</v>
      </c>
      <c r="J33" s="213"/>
      <c r="K33" s="214">
        <f>ROUND(E33*J33,2)</f>
        <v>0</v>
      </c>
      <c r="L33" s="214">
        <v>15</v>
      </c>
      <c r="M33" s="214">
        <f>G33*(1+L33/100)</f>
        <v>0</v>
      </c>
      <c r="N33" s="210">
        <v>0</v>
      </c>
      <c r="O33" s="210">
        <f>ROUND(E33*N33,5)</f>
        <v>0</v>
      </c>
      <c r="P33" s="210">
        <v>0</v>
      </c>
      <c r="Q33" s="210">
        <f>ROUND(E33*P33,5)</f>
        <v>0</v>
      </c>
      <c r="R33" s="210"/>
      <c r="S33" s="210"/>
      <c r="T33" s="211">
        <v>0</v>
      </c>
      <c r="U33" s="210">
        <f>ROUND(E33*T33,2)</f>
        <v>0</v>
      </c>
      <c r="V33" s="202"/>
      <c r="W33" s="202"/>
      <c r="X33" s="202"/>
      <c r="Y33" s="202"/>
      <c r="Z33" s="202"/>
      <c r="AA33" s="202"/>
      <c r="AB33" s="202"/>
      <c r="AC33" s="202"/>
      <c r="AD33" s="202"/>
      <c r="AE33" s="202" t="s">
        <v>85</v>
      </c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spans="1:60" outlineLevel="1" x14ac:dyDescent="0.2">
      <c r="A34" s="203">
        <v>26</v>
      </c>
      <c r="B34" s="208" t="s">
        <v>135</v>
      </c>
      <c r="C34" s="245" t="s">
        <v>136</v>
      </c>
      <c r="D34" s="209" t="s">
        <v>84</v>
      </c>
      <c r="E34" s="212">
        <v>20</v>
      </c>
      <c r="F34" s="213"/>
      <c r="G34" s="214">
        <f>ROUND(E34*F34,2)</f>
        <v>0</v>
      </c>
      <c r="H34" s="213"/>
      <c r="I34" s="214">
        <f>ROUND(E34*H34,2)</f>
        <v>0</v>
      </c>
      <c r="J34" s="213"/>
      <c r="K34" s="214">
        <f>ROUND(E34*J34,2)</f>
        <v>0</v>
      </c>
      <c r="L34" s="214">
        <v>15</v>
      </c>
      <c r="M34" s="214">
        <f>G34*(1+L34/100)</f>
        <v>0</v>
      </c>
      <c r="N34" s="210">
        <v>0</v>
      </c>
      <c r="O34" s="210">
        <f>ROUND(E34*N34,5)</f>
        <v>0</v>
      </c>
      <c r="P34" s="210">
        <v>0</v>
      </c>
      <c r="Q34" s="210">
        <f>ROUND(E34*P34,5)</f>
        <v>0</v>
      </c>
      <c r="R34" s="210"/>
      <c r="S34" s="210"/>
      <c r="T34" s="211">
        <v>0</v>
      </c>
      <c r="U34" s="210">
        <f>ROUND(E34*T34,2)</f>
        <v>0</v>
      </c>
      <c r="V34" s="202"/>
      <c r="W34" s="202"/>
      <c r="X34" s="202"/>
      <c r="Y34" s="202"/>
      <c r="Z34" s="202"/>
      <c r="AA34" s="202"/>
      <c r="AB34" s="202"/>
      <c r="AC34" s="202"/>
      <c r="AD34" s="202"/>
      <c r="AE34" s="202" t="s">
        <v>85</v>
      </c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03">
        <v>27</v>
      </c>
      <c r="B35" s="208" t="s">
        <v>137</v>
      </c>
      <c r="C35" s="245" t="s">
        <v>138</v>
      </c>
      <c r="D35" s="209" t="s">
        <v>84</v>
      </c>
      <c r="E35" s="212">
        <v>20</v>
      </c>
      <c r="F35" s="213"/>
      <c r="G35" s="214">
        <f>ROUND(E35*F35,2)</f>
        <v>0</v>
      </c>
      <c r="H35" s="213"/>
      <c r="I35" s="214">
        <f>ROUND(E35*H35,2)</f>
        <v>0</v>
      </c>
      <c r="J35" s="213"/>
      <c r="K35" s="214">
        <f>ROUND(E35*J35,2)</f>
        <v>0</v>
      </c>
      <c r="L35" s="214">
        <v>15</v>
      </c>
      <c r="M35" s="214">
        <f>G35*(1+L35/100)</f>
        <v>0</v>
      </c>
      <c r="N35" s="210">
        <v>0</v>
      </c>
      <c r="O35" s="210">
        <f>ROUND(E35*N35,5)</f>
        <v>0</v>
      </c>
      <c r="P35" s="210">
        <v>0</v>
      </c>
      <c r="Q35" s="210">
        <f>ROUND(E35*P35,5)</f>
        <v>0</v>
      </c>
      <c r="R35" s="210"/>
      <c r="S35" s="210"/>
      <c r="T35" s="211">
        <v>0</v>
      </c>
      <c r="U35" s="210">
        <f>ROUND(E35*T35,2)</f>
        <v>0</v>
      </c>
      <c r="V35" s="202"/>
      <c r="W35" s="202"/>
      <c r="X35" s="202"/>
      <c r="Y35" s="202"/>
      <c r="Z35" s="202"/>
      <c r="AA35" s="202"/>
      <c r="AB35" s="202"/>
      <c r="AC35" s="202"/>
      <c r="AD35" s="202"/>
      <c r="AE35" s="202" t="s">
        <v>85</v>
      </c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03">
        <v>28</v>
      </c>
      <c r="B36" s="208" t="s">
        <v>139</v>
      </c>
      <c r="C36" s="245" t="s">
        <v>140</v>
      </c>
      <c r="D36" s="209" t="s">
        <v>84</v>
      </c>
      <c r="E36" s="212">
        <v>4</v>
      </c>
      <c r="F36" s="213"/>
      <c r="G36" s="214">
        <f>ROUND(E36*F36,2)</f>
        <v>0</v>
      </c>
      <c r="H36" s="213"/>
      <c r="I36" s="214">
        <f>ROUND(E36*H36,2)</f>
        <v>0</v>
      </c>
      <c r="J36" s="213"/>
      <c r="K36" s="214">
        <f>ROUND(E36*J36,2)</f>
        <v>0</v>
      </c>
      <c r="L36" s="214">
        <v>15</v>
      </c>
      <c r="M36" s="214">
        <f>G36*(1+L36/100)</f>
        <v>0</v>
      </c>
      <c r="N36" s="210">
        <v>0</v>
      </c>
      <c r="O36" s="210">
        <f>ROUND(E36*N36,5)</f>
        <v>0</v>
      </c>
      <c r="P36" s="210">
        <v>0</v>
      </c>
      <c r="Q36" s="210">
        <f>ROUND(E36*P36,5)</f>
        <v>0</v>
      </c>
      <c r="R36" s="210"/>
      <c r="S36" s="210"/>
      <c r="T36" s="211">
        <v>0</v>
      </c>
      <c r="U36" s="210">
        <f>ROUND(E36*T36,2)</f>
        <v>0</v>
      </c>
      <c r="V36" s="202"/>
      <c r="W36" s="202"/>
      <c r="X36" s="202"/>
      <c r="Y36" s="202"/>
      <c r="Z36" s="202"/>
      <c r="AA36" s="202"/>
      <c r="AB36" s="202"/>
      <c r="AC36" s="202"/>
      <c r="AD36" s="202"/>
      <c r="AE36" s="202" t="s">
        <v>85</v>
      </c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03">
        <v>29</v>
      </c>
      <c r="B37" s="208" t="s">
        <v>141</v>
      </c>
      <c r="C37" s="245" t="s">
        <v>142</v>
      </c>
      <c r="D37" s="209" t="s">
        <v>84</v>
      </c>
      <c r="E37" s="212">
        <v>24</v>
      </c>
      <c r="F37" s="213"/>
      <c r="G37" s="214">
        <f>ROUND(E37*F37,2)</f>
        <v>0</v>
      </c>
      <c r="H37" s="213"/>
      <c r="I37" s="214">
        <f>ROUND(E37*H37,2)</f>
        <v>0</v>
      </c>
      <c r="J37" s="213"/>
      <c r="K37" s="214">
        <f>ROUND(E37*J37,2)</f>
        <v>0</v>
      </c>
      <c r="L37" s="214">
        <v>15</v>
      </c>
      <c r="M37" s="214">
        <f>G37*(1+L37/100)</f>
        <v>0</v>
      </c>
      <c r="N37" s="210">
        <v>0</v>
      </c>
      <c r="O37" s="210">
        <f>ROUND(E37*N37,5)</f>
        <v>0</v>
      </c>
      <c r="P37" s="210">
        <v>0</v>
      </c>
      <c r="Q37" s="210">
        <f>ROUND(E37*P37,5)</f>
        <v>0</v>
      </c>
      <c r="R37" s="210"/>
      <c r="S37" s="210"/>
      <c r="T37" s="211">
        <v>0</v>
      </c>
      <c r="U37" s="210">
        <f>ROUND(E37*T37,2)</f>
        <v>0</v>
      </c>
      <c r="V37" s="202"/>
      <c r="W37" s="202"/>
      <c r="X37" s="202"/>
      <c r="Y37" s="202"/>
      <c r="Z37" s="202"/>
      <c r="AA37" s="202"/>
      <c r="AB37" s="202"/>
      <c r="AC37" s="202"/>
      <c r="AD37" s="202"/>
      <c r="AE37" s="202" t="s">
        <v>85</v>
      </c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spans="1:60" outlineLevel="1" x14ac:dyDescent="0.2">
      <c r="A38" s="203">
        <v>30</v>
      </c>
      <c r="B38" s="208" t="s">
        <v>143</v>
      </c>
      <c r="C38" s="245" t="s">
        <v>144</v>
      </c>
      <c r="D38" s="209" t="s">
        <v>84</v>
      </c>
      <c r="E38" s="212">
        <v>9</v>
      </c>
      <c r="F38" s="213"/>
      <c r="G38" s="214">
        <f>ROUND(E38*F38,2)</f>
        <v>0</v>
      </c>
      <c r="H38" s="213"/>
      <c r="I38" s="214">
        <f>ROUND(E38*H38,2)</f>
        <v>0</v>
      </c>
      <c r="J38" s="213"/>
      <c r="K38" s="214">
        <f>ROUND(E38*J38,2)</f>
        <v>0</v>
      </c>
      <c r="L38" s="214">
        <v>15</v>
      </c>
      <c r="M38" s="214">
        <f>G38*(1+L38/100)</f>
        <v>0</v>
      </c>
      <c r="N38" s="210">
        <v>0</v>
      </c>
      <c r="O38" s="210">
        <f>ROUND(E38*N38,5)</f>
        <v>0</v>
      </c>
      <c r="P38" s="210">
        <v>0</v>
      </c>
      <c r="Q38" s="210">
        <f>ROUND(E38*P38,5)</f>
        <v>0</v>
      </c>
      <c r="R38" s="210"/>
      <c r="S38" s="210"/>
      <c r="T38" s="211">
        <v>0</v>
      </c>
      <c r="U38" s="210">
        <f>ROUND(E38*T38,2)</f>
        <v>0</v>
      </c>
      <c r="V38" s="202"/>
      <c r="W38" s="202"/>
      <c r="X38" s="202"/>
      <c r="Y38" s="202"/>
      <c r="Z38" s="202"/>
      <c r="AA38" s="202"/>
      <c r="AB38" s="202"/>
      <c r="AC38" s="202"/>
      <c r="AD38" s="202"/>
      <c r="AE38" s="202" t="s">
        <v>85</v>
      </c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spans="1:60" outlineLevel="1" x14ac:dyDescent="0.2">
      <c r="A39" s="203">
        <v>31</v>
      </c>
      <c r="B39" s="208" t="s">
        <v>145</v>
      </c>
      <c r="C39" s="245" t="s">
        <v>146</v>
      </c>
      <c r="D39" s="209" t="s">
        <v>84</v>
      </c>
      <c r="E39" s="212">
        <v>9</v>
      </c>
      <c r="F39" s="213"/>
      <c r="G39" s="214">
        <f>ROUND(E39*F39,2)</f>
        <v>0</v>
      </c>
      <c r="H39" s="213"/>
      <c r="I39" s="214">
        <f>ROUND(E39*H39,2)</f>
        <v>0</v>
      </c>
      <c r="J39" s="213"/>
      <c r="K39" s="214">
        <f>ROUND(E39*J39,2)</f>
        <v>0</v>
      </c>
      <c r="L39" s="214">
        <v>15</v>
      </c>
      <c r="M39" s="214">
        <f>G39*(1+L39/100)</f>
        <v>0</v>
      </c>
      <c r="N39" s="210">
        <v>0</v>
      </c>
      <c r="O39" s="210">
        <f>ROUND(E39*N39,5)</f>
        <v>0</v>
      </c>
      <c r="P39" s="210">
        <v>0</v>
      </c>
      <c r="Q39" s="210">
        <f>ROUND(E39*P39,5)</f>
        <v>0</v>
      </c>
      <c r="R39" s="210"/>
      <c r="S39" s="210"/>
      <c r="T39" s="211">
        <v>0</v>
      </c>
      <c r="U39" s="210">
        <f>ROUND(E39*T39,2)</f>
        <v>0</v>
      </c>
      <c r="V39" s="202"/>
      <c r="W39" s="202"/>
      <c r="X39" s="202"/>
      <c r="Y39" s="202"/>
      <c r="Z39" s="202"/>
      <c r="AA39" s="202"/>
      <c r="AB39" s="202"/>
      <c r="AC39" s="202"/>
      <c r="AD39" s="202"/>
      <c r="AE39" s="202" t="s">
        <v>85</v>
      </c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spans="1:60" outlineLevel="1" x14ac:dyDescent="0.2">
      <c r="A40" s="203">
        <v>32</v>
      </c>
      <c r="B40" s="208" t="s">
        <v>147</v>
      </c>
      <c r="C40" s="245" t="s">
        <v>148</v>
      </c>
      <c r="D40" s="209" t="s">
        <v>84</v>
      </c>
      <c r="E40" s="212">
        <v>4</v>
      </c>
      <c r="F40" s="213"/>
      <c r="G40" s="214">
        <f>ROUND(E40*F40,2)</f>
        <v>0</v>
      </c>
      <c r="H40" s="213"/>
      <c r="I40" s="214">
        <f>ROUND(E40*H40,2)</f>
        <v>0</v>
      </c>
      <c r="J40" s="213"/>
      <c r="K40" s="214">
        <f>ROUND(E40*J40,2)</f>
        <v>0</v>
      </c>
      <c r="L40" s="214">
        <v>15</v>
      </c>
      <c r="M40" s="214">
        <f>G40*(1+L40/100)</f>
        <v>0</v>
      </c>
      <c r="N40" s="210">
        <v>0</v>
      </c>
      <c r="O40" s="210">
        <f>ROUND(E40*N40,5)</f>
        <v>0</v>
      </c>
      <c r="P40" s="210">
        <v>0</v>
      </c>
      <c r="Q40" s="210">
        <f>ROUND(E40*P40,5)</f>
        <v>0</v>
      </c>
      <c r="R40" s="210"/>
      <c r="S40" s="210"/>
      <c r="T40" s="211">
        <v>0</v>
      </c>
      <c r="U40" s="210">
        <f>ROUND(E40*T40,2)</f>
        <v>0</v>
      </c>
      <c r="V40" s="202"/>
      <c r="W40" s="202"/>
      <c r="X40" s="202"/>
      <c r="Y40" s="202"/>
      <c r="Z40" s="202"/>
      <c r="AA40" s="202"/>
      <c r="AB40" s="202"/>
      <c r="AC40" s="202"/>
      <c r="AD40" s="202"/>
      <c r="AE40" s="202" t="s">
        <v>85</v>
      </c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spans="1:60" outlineLevel="1" x14ac:dyDescent="0.2">
      <c r="A41" s="203">
        <v>33</v>
      </c>
      <c r="B41" s="208" t="s">
        <v>149</v>
      </c>
      <c r="C41" s="245" t="s">
        <v>150</v>
      </c>
      <c r="D41" s="209" t="s">
        <v>84</v>
      </c>
      <c r="E41" s="212">
        <v>6</v>
      </c>
      <c r="F41" s="213"/>
      <c r="G41" s="214">
        <f>ROUND(E41*F41,2)</f>
        <v>0</v>
      </c>
      <c r="H41" s="213"/>
      <c r="I41" s="214">
        <f>ROUND(E41*H41,2)</f>
        <v>0</v>
      </c>
      <c r="J41" s="213"/>
      <c r="K41" s="214">
        <f>ROUND(E41*J41,2)</f>
        <v>0</v>
      </c>
      <c r="L41" s="214">
        <v>15</v>
      </c>
      <c r="M41" s="214">
        <f>G41*(1+L41/100)</f>
        <v>0</v>
      </c>
      <c r="N41" s="210">
        <v>0</v>
      </c>
      <c r="O41" s="210">
        <f>ROUND(E41*N41,5)</f>
        <v>0</v>
      </c>
      <c r="P41" s="210">
        <v>0</v>
      </c>
      <c r="Q41" s="210">
        <f>ROUND(E41*P41,5)</f>
        <v>0</v>
      </c>
      <c r="R41" s="210"/>
      <c r="S41" s="210"/>
      <c r="T41" s="211">
        <v>0</v>
      </c>
      <c r="U41" s="210">
        <f>ROUND(E41*T41,2)</f>
        <v>0</v>
      </c>
      <c r="V41" s="202"/>
      <c r="W41" s="202"/>
      <c r="X41" s="202"/>
      <c r="Y41" s="202"/>
      <c r="Z41" s="202"/>
      <c r="AA41" s="202"/>
      <c r="AB41" s="202"/>
      <c r="AC41" s="202"/>
      <c r="AD41" s="202"/>
      <c r="AE41" s="202" t="s">
        <v>85</v>
      </c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spans="1:60" ht="22.5" outlineLevel="1" x14ac:dyDescent="0.2">
      <c r="A42" s="203">
        <v>34</v>
      </c>
      <c r="B42" s="208" t="s">
        <v>151</v>
      </c>
      <c r="C42" s="245" t="s">
        <v>152</v>
      </c>
      <c r="D42" s="209" t="s">
        <v>84</v>
      </c>
      <c r="E42" s="212">
        <v>1</v>
      </c>
      <c r="F42" s="213"/>
      <c r="G42" s="214">
        <f>ROUND(E42*F42,2)</f>
        <v>0</v>
      </c>
      <c r="H42" s="213"/>
      <c r="I42" s="214">
        <f>ROUND(E42*H42,2)</f>
        <v>0</v>
      </c>
      <c r="J42" s="213"/>
      <c r="K42" s="214">
        <f>ROUND(E42*J42,2)</f>
        <v>0</v>
      </c>
      <c r="L42" s="214">
        <v>15</v>
      </c>
      <c r="M42" s="214">
        <f>G42*(1+L42/100)</f>
        <v>0</v>
      </c>
      <c r="N42" s="210">
        <v>0</v>
      </c>
      <c r="O42" s="210">
        <f>ROUND(E42*N42,5)</f>
        <v>0</v>
      </c>
      <c r="P42" s="210">
        <v>0</v>
      </c>
      <c r="Q42" s="210">
        <f>ROUND(E42*P42,5)</f>
        <v>0</v>
      </c>
      <c r="R42" s="210"/>
      <c r="S42" s="210"/>
      <c r="T42" s="211">
        <v>0</v>
      </c>
      <c r="U42" s="210">
        <f>ROUND(E42*T42,2)</f>
        <v>0</v>
      </c>
      <c r="V42" s="202"/>
      <c r="W42" s="202"/>
      <c r="X42" s="202"/>
      <c r="Y42" s="202"/>
      <c r="Z42" s="202"/>
      <c r="AA42" s="202"/>
      <c r="AB42" s="202"/>
      <c r="AC42" s="202"/>
      <c r="AD42" s="202"/>
      <c r="AE42" s="202" t="s">
        <v>85</v>
      </c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spans="1:60" outlineLevel="1" x14ac:dyDescent="0.2">
      <c r="A43" s="203">
        <v>35</v>
      </c>
      <c r="B43" s="208" t="s">
        <v>153</v>
      </c>
      <c r="C43" s="245" t="s">
        <v>154</v>
      </c>
      <c r="D43" s="209" t="s">
        <v>155</v>
      </c>
      <c r="E43" s="212">
        <v>2</v>
      </c>
      <c r="F43" s="213"/>
      <c r="G43" s="214">
        <f>ROUND(E43*F43,2)</f>
        <v>0</v>
      </c>
      <c r="H43" s="213"/>
      <c r="I43" s="214">
        <f>ROUND(E43*H43,2)</f>
        <v>0</v>
      </c>
      <c r="J43" s="213"/>
      <c r="K43" s="214">
        <f>ROUND(E43*J43,2)</f>
        <v>0</v>
      </c>
      <c r="L43" s="214">
        <v>15</v>
      </c>
      <c r="M43" s="214">
        <f>G43*(1+L43/100)</f>
        <v>0</v>
      </c>
      <c r="N43" s="210">
        <v>0</v>
      </c>
      <c r="O43" s="210">
        <f>ROUND(E43*N43,5)</f>
        <v>0</v>
      </c>
      <c r="P43" s="210">
        <v>0</v>
      </c>
      <c r="Q43" s="210">
        <f>ROUND(E43*P43,5)</f>
        <v>0</v>
      </c>
      <c r="R43" s="210"/>
      <c r="S43" s="210"/>
      <c r="T43" s="211">
        <v>0</v>
      </c>
      <c r="U43" s="210">
        <f>ROUND(E43*T43,2)</f>
        <v>0</v>
      </c>
      <c r="V43" s="202"/>
      <c r="W43" s="202"/>
      <c r="X43" s="202"/>
      <c r="Y43" s="202"/>
      <c r="Z43" s="202"/>
      <c r="AA43" s="202"/>
      <c r="AB43" s="202"/>
      <c r="AC43" s="202"/>
      <c r="AD43" s="202"/>
      <c r="AE43" s="202" t="s">
        <v>156</v>
      </c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spans="1:60" outlineLevel="1" x14ac:dyDescent="0.2">
      <c r="A44" s="203">
        <v>36</v>
      </c>
      <c r="B44" s="208" t="s">
        <v>157</v>
      </c>
      <c r="C44" s="245" t="s">
        <v>158</v>
      </c>
      <c r="D44" s="209" t="s">
        <v>84</v>
      </c>
      <c r="E44" s="212">
        <v>1</v>
      </c>
      <c r="F44" s="213"/>
      <c r="G44" s="214">
        <f>ROUND(E44*F44,2)</f>
        <v>0</v>
      </c>
      <c r="H44" s="213"/>
      <c r="I44" s="214">
        <f>ROUND(E44*H44,2)</f>
        <v>0</v>
      </c>
      <c r="J44" s="213"/>
      <c r="K44" s="214">
        <f>ROUND(E44*J44,2)</f>
        <v>0</v>
      </c>
      <c r="L44" s="214">
        <v>15</v>
      </c>
      <c r="M44" s="214">
        <f>G44*(1+L44/100)</f>
        <v>0</v>
      </c>
      <c r="N44" s="210">
        <v>0</v>
      </c>
      <c r="O44" s="210">
        <f>ROUND(E44*N44,5)</f>
        <v>0</v>
      </c>
      <c r="P44" s="210">
        <v>0</v>
      </c>
      <c r="Q44" s="210">
        <f>ROUND(E44*P44,5)</f>
        <v>0</v>
      </c>
      <c r="R44" s="210"/>
      <c r="S44" s="210"/>
      <c r="T44" s="211">
        <v>0</v>
      </c>
      <c r="U44" s="210">
        <f>ROUND(E44*T44,2)</f>
        <v>0</v>
      </c>
      <c r="V44" s="202"/>
      <c r="W44" s="202"/>
      <c r="X44" s="202"/>
      <c r="Y44" s="202"/>
      <c r="Z44" s="202"/>
      <c r="AA44" s="202"/>
      <c r="AB44" s="202"/>
      <c r="AC44" s="202"/>
      <c r="AD44" s="202"/>
      <c r="AE44" s="202" t="s">
        <v>85</v>
      </c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spans="1:60" outlineLevel="1" x14ac:dyDescent="0.2">
      <c r="A45" s="203">
        <v>37</v>
      </c>
      <c r="B45" s="208" t="s">
        <v>159</v>
      </c>
      <c r="C45" s="245" t="s">
        <v>160</v>
      </c>
      <c r="D45" s="209" t="s">
        <v>84</v>
      </c>
      <c r="E45" s="212">
        <v>1</v>
      </c>
      <c r="F45" s="213"/>
      <c r="G45" s="214">
        <f>ROUND(E45*F45,2)</f>
        <v>0</v>
      </c>
      <c r="H45" s="213"/>
      <c r="I45" s="214">
        <f>ROUND(E45*H45,2)</f>
        <v>0</v>
      </c>
      <c r="J45" s="213"/>
      <c r="K45" s="214">
        <f>ROUND(E45*J45,2)</f>
        <v>0</v>
      </c>
      <c r="L45" s="214">
        <v>15</v>
      </c>
      <c r="M45" s="214">
        <f>G45*(1+L45/100)</f>
        <v>0</v>
      </c>
      <c r="N45" s="210">
        <v>0</v>
      </c>
      <c r="O45" s="210">
        <f>ROUND(E45*N45,5)</f>
        <v>0</v>
      </c>
      <c r="P45" s="210">
        <v>0</v>
      </c>
      <c r="Q45" s="210">
        <f>ROUND(E45*P45,5)</f>
        <v>0</v>
      </c>
      <c r="R45" s="210"/>
      <c r="S45" s="210"/>
      <c r="T45" s="211">
        <v>0</v>
      </c>
      <c r="U45" s="210">
        <f>ROUND(E45*T45,2)</f>
        <v>0</v>
      </c>
      <c r="V45" s="202"/>
      <c r="W45" s="202"/>
      <c r="X45" s="202"/>
      <c r="Y45" s="202"/>
      <c r="Z45" s="202"/>
      <c r="AA45" s="202"/>
      <c r="AB45" s="202"/>
      <c r="AC45" s="202"/>
      <c r="AD45" s="202"/>
      <c r="AE45" s="202" t="s">
        <v>85</v>
      </c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spans="1:60" outlineLevel="1" x14ac:dyDescent="0.2">
      <c r="A46" s="223">
        <v>38</v>
      </c>
      <c r="B46" s="224" t="s">
        <v>161</v>
      </c>
      <c r="C46" s="246" t="s">
        <v>162</v>
      </c>
      <c r="D46" s="225" t="s">
        <v>84</v>
      </c>
      <c r="E46" s="226">
        <v>1</v>
      </c>
      <c r="F46" s="227"/>
      <c r="G46" s="228">
        <f>ROUND(E46*F46,2)</f>
        <v>0</v>
      </c>
      <c r="H46" s="227"/>
      <c r="I46" s="228">
        <f>ROUND(E46*H46,2)</f>
        <v>0</v>
      </c>
      <c r="J46" s="227"/>
      <c r="K46" s="228">
        <f>ROUND(E46*J46,2)</f>
        <v>0</v>
      </c>
      <c r="L46" s="228">
        <v>15</v>
      </c>
      <c r="M46" s="228">
        <f>G46*(1+L46/100)</f>
        <v>0</v>
      </c>
      <c r="N46" s="229">
        <v>0</v>
      </c>
      <c r="O46" s="229">
        <f>ROUND(E46*N46,5)</f>
        <v>0</v>
      </c>
      <c r="P46" s="229">
        <v>0</v>
      </c>
      <c r="Q46" s="229">
        <f>ROUND(E46*P46,5)</f>
        <v>0</v>
      </c>
      <c r="R46" s="229"/>
      <c r="S46" s="229"/>
      <c r="T46" s="230">
        <v>0</v>
      </c>
      <c r="U46" s="229">
        <f>ROUND(E46*T46,2)</f>
        <v>0</v>
      </c>
      <c r="V46" s="202"/>
      <c r="W46" s="202"/>
      <c r="X46" s="202"/>
      <c r="Y46" s="202"/>
      <c r="Z46" s="202"/>
      <c r="AA46" s="202"/>
      <c r="AB46" s="202"/>
      <c r="AC46" s="202"/>
      <c r="AD46" s="202"/>
      <c r="AE46" s="202" t="s">
        <v>85</v>
      </c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spans="1:60" x14ac:dyDescent="0.2">
      <c r="A47" s="6"/>
      <c r="B47" s="7" t="s">
        <v>163</v>
      </c>
      <c r="C47" s="247" t="s">
        <v>163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v>15</v>
      </c>
      <c r="AD47">
        <v>21</v>
      </c>
    </row>
    <row r="48" spans="1:60" x14ac:dyDescent="0.2">
      <c r="A48" s="231"/>
      <c r="B48" s="232">
        <v>26</v>
      </c>
      <c r="C48" s="248" t="s">
        <v>163</v>
      </c>
      <c r="D48" s="233"/>
      <c r="E48" s="233"/>
      <c r="F48" s="233"/>
      <c r="G48" s="244">
        <f>G8</f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f>SUMIF(L7:L46,AC47,G7:G46)</f>
        <v>0</v>
      </c>
      <c r="AD48">
        <f>SUMIF(L7:L46,AD47,G7:G46)</f>
        <v>0</v>
      </c>
      <c r="AE48" t="s">
        <v>164</v>
      </c>
    </row>
    <row r="49" spans="1:31" x14ac:dyDescent="0.2">
      <c r="A49" s="6"/>
      <c r="B49" s="7" t="s">
        <v>163</v>
      </c>
      <c r="C49" s="247" t="s">
        <v>163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163</v>
      </c>
      <c r="C50" s="247" t="s">
        <v>163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34">
        <v>33</v>
      </c>
      <c r="B51" s="234"/>
      <c r="C51" s="249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35"/>
      <c r="B52" s="236"/>
      <c r="C52" s="250"/>
      <c r="D52" s="236"/>
      <c r="E52" s="236"/>
      <c r="F52" s="236"/>
      <c r="G52" s="23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E52" t="s">
        <v>165</v>
      </c>
    </row>
    <row r="53" spans="1:31" x14ac:dyDescent="0.2">
      <c r="A53" s="238"/>
      <c r="B53" s="239"/>
      <c r="C53" s="251"/>
      <c r="D53" s="239"/>
      <c r="E53" s="239"/>
      <c r="F53" s="239"/>
      <c r="G53" s="24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38"/>
      <c r="B54" s="239"/>
      <c r="C54" s="251"/>
      <c r="D54" s="239"/>
      <c r="E54" s="239"/>
      <c r="F54" s="239"/>
      <c r="G54" s="24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38"/>
      <c r="B55" s="239"/>
      <c r="C55" s="251"/>
      <c r="D55" s="239"/>
      <c r="E55" s="239"/>
      <c r="F55" s="239"/>
      <c r="G55" s="240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41"/>
      <c r="B56" s="242"/>
      <c r="C56" s="252"/>
      <c r="D56" s="242"/>
      <c r="E56" s="242"/>
      <c r="F56" s="242"/>
      <c r="G56" s="243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6"/>
      <c r="B57" s="7" t="s">
        <v>163</v>
      </c>
      <c r="C57" s="247" t="s">
        <v>163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C58" s="253"/>
      <c r="AE58" t="s">
        <v>166</v>
      </c>
    </row>
  </sheetData>
  <mergeCells count="6">
    <mergeCell ref="A1:G1"/>
    <mergeCell ref="C2:G2"/>
    <mergeCell ref="C3:G3"/>
    <mergeCell ref="C4:G4"/>
    <mergeCell ref="A51:C51"/>
    <mergeCell ref="A52:G5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2025-05-28T11:51:33Z</dcterms:modified>
</cp:coreProperties>
</file>